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newton\Desktop\"/>
    </mc:Choice>
  </mc:AlternateContent>
  <bookViews>
    <workbookView xWindow="0" yWindow="0" windowWidth="23040" windowHeight="9780"/>
  </bookViews>
  <sheets>
    <sheet name="HA EMR Client Count" sheetId="1" r:id="rId1"/>
  </sheets>
  <externalReferences>
    <externalReference r:id="rId2"/>
  </externalReferences>
  <calcPr calcId="0"/>
</workbook>
</file>

<file path=xl/calcChain.xml><?xml version="1.0" encoding="utf-8"?>
<calcChain xmlns="http://schemas.openxmlformats.org/spreadsheetml/2006/main">
  <c r="D19" i="1" l="1"/>
  <c r="C19" i="1"/>
  <c r="B19" i="1"/>
  <c r="G18" i="1"/>
  <c r="G17" i="1"/>
  <c r="G16" i="1"/>
  <c r="G15" i="1"/>
  <c r="G14" i="1"/>
  <c r="G13" i="1"/>
  <c r="G12" i="1"/>
  <c r="G11" i="1"/>
  <c r="G10" i="1"/>
  <c r="G9" i="1"/>
  <c r="E15" i="1"/>
  <c r="E14" i="1"/>
  <c r="E13" i="1"/>
  <c r="E12" i="1"/>
  <c r="E9" i="1"/>
  <c r="F7" i="1"/>
  <c r="F8" i="1"/>
  <c r="E8" i="1" s="1"/>
  <c r="G8" i="1" s="1"/>
  <c r="F19" i="1" l="1"/>
  <c r="E7" i="1"/>
  <c r="G7" i="1" l="1"/>
  <c r="G19" i="1" s="1"/>
  <c r="E19" i="1"/>
</calcChain>
</file>

<file path=xl/sharedStrings.xml><?xml version="1.0" encoding="utf-8"?>
<sst xmlns="http://schemas.openxmlformats.org/spreadsheetml/2006/main" count="23" uniqueCount="23">
  <si>
    <t>Vendor</t>
  </si>
  <si>
    <t>Under 26</t>
  </si>
  <si>
    <t>Total</t>
  </si>
  <si>
    <t xml:space="preserve">CERNER CORPORATION             </t>
  </si>
  <si>
    <t xml:space="preserve">EPIC                           </t>
  </si>
  <si>
    <t xml:space="preserve">MEDITECH                       </t>
  </si>
  <si>
    <t xml:space="preserve">CPSI                           </t>
  </si>
  <si>
    <t xml:space="preserve">MEDHOST                        </t>
  </si>
  <si>
    <t xml:space="preserve">MCKESSON                       </t>
  </si>
  <si>
    <t xml:space="preserve">ALLSCRIPTS                     </t>
  </si>
  <si>
    <t xml:space="preserve">SELF-DEVELOPED                 </t>
  </si>
  <si>
    <t xml:space="preserve">HARRIS HEALTHCARE              </t>
  </si>
  <si>
    <t>PROGNOSIS INNOVATION HEALTHCARE</t>
  </si>
  <si>
    <t xml:space="preserve">ATHENAHEALTH                   </t>
  </si>
  <si>
    <t xml:space="preserve">GE HEALTHCARE                  </t>
  </si>
  <si>
    <t>27-150</t>
  </si>
  <si>
    <t>151-250</t>
  </si>
  <si>
    <t>251-500</t>
  </si>
  <si>
    <t>500+</t>
  </si>
  <si>
    <t>EMR Vendor Client Count by Bed Size</t>
  </si>
  <si>
    <t>Source - HIMSS Analytics LOGIC</t>
  </si>
  <si>
    <t>August 2017</t>
  </si>
  <si>
    <t>Hospital Size by 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</si>
</sst>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3" fontId="16" fillId="0" borderId="0" xfId="0" applyNumberFormat="1" applyFont="1"/>
    <xf numFmtId="0" fontId="16" fillId="0" borderId="0" xfId="0" quotePrefix="1" applyFo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ket%20Share%20by%20Bed%20Siz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MSS Analytics Hospital Market"/>
    </sheetNames>
    <sheetDataSet>
      <sheetData sheetId="0">
        <row r="50">
          <cell r="C50">
            <v>186</v>
          </cell>
        </row>
        <row r="51">
          <cell r="C51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4" sqref="A4"/>
    </sheetView>
  </sheetViews>
  <sheetFormatPr defaultRowHeight="14.4" x14ac:dyDescent="0.3"/>
  <cols>
    <col min="1" max="1" width="34" bestFit="1" customWidth="1"/>
    <col min="3" max="3" width="9.109375" customWidth="1"/>
  </cols>
  <sheetData>
    <row r="1" spans="1:7" x14ac:dyDescent="0.3">
      <c r="A1" s="1" t="s">
        <v>19</v>
      </c>
    </row>
    <row r="2" spans="1:7" x14ac:dyDescent="0.3">
      <c r="A2" s="1" t="s">
        <v>20</v>
      </c>
    </row>
    <row r="3" spans="1:7" x14ac:dyDescent="0.3">
      <c r="A3" s="4" t="s">
        <v>21</v>
      </c>
    </row>
    <row r="4" spans="1:7" x14ac:dyDescent="0.3">
      <c r="A4" s="4"/>
    </row>
    <row r="5" spans="1:7" x14ac:dyDescent="0.3">
      <c r="B5" s="5" t="s">
        <v>22</v>
      </c>
      <c r="C5" s="5"/>
      <c r="D5" s="5"/>
      <c r="E5" s="5"/>
      <c r="F5" s="5"/>
      <c r="G5" s="5"/>
    </row>
    <row r="6" spans="1:7" x14ac:dyDescent="0.3">
      <c r="A6" s="1" t="s">
        <v>0</v>
      </c>
      <c r="B6" s="2" t="s">
        <v>1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2</v>
      </c>
    </row>
    <row r="7" spans="1:7" x14ac:dyDescent="0.3">
      <c r="A7" t="s">
        <v>3</v>
      </c>
      <c r="B7">
        <v>249</v>
      </c>
      <c r="C7">
        <v>496</v>
      </c>
      <c r="D7">
        <v>214</v>
      </c>
      <c r="E7">
        <f>297-F7</f>
        <v>199</v>
      </c>
      <c r="F7">
        <f>+'[1]HIMSS Analytics Hospital Market'!$C$51</f>
        <v>98</v>
      </c>
      <c r="G7" s="3">
        <f>+SUM(B7:F7)</f>
        <v>1256</v>
      </c>
    </row>
    <row r="8" spans="1:7" x14ac:dyDescent="0.3">
      <c r="A8" t="s">
        <v>4</v>
      </c>
      <c r="B8">
        <v>287</v>
      </c>
      <c r="C8">
        <v>389</v>
      </c>
      <c r="D8">
        <v>208</v>
      </c>
      <c r="E8">
        <f>358-F8</f>
        <v>172</v>
      </c>
      <c r="F8">
        <f>+'[1]HIMSS Analytics Hospital Market'!$C$50</f>
        <v>186</v>
      </c>
      <c r="G8" s="3">
        <f t="shared" ref="G8:G18" si="0">+SUM(B8:F8)</f>
        <v>1242</v>
      </c>
    </row>
    <row r="9" spans="1:7" x14ac:dyDescent="0.3">
      <c r="A9" t="s">
        <v>5</v>
      </c>
      <c r="B9">
        <v>242</v>
      </c>
      <c r="C9">
        <v>449</v>
      </c>
      <c r="D9">
        <v>204</v>
      </c>
      <c r="E9">
        <f>134-23</f>
        <v>111</v>
      </c>
      <c r="F9">
        <v>23</v>
      </c>
      <c r="G9" s="3">
        <f t="shared" si="0"/>
        <v>1029</v>
      </c>
    </row>
    <row r="10" spans="1:7" x14ac:dyDescent="0.3">
      <c r="A10" t="s">
        <v>6</v>
      </c>
      <c r="B10">
        <v>425</v>
      </c>
      <c r="C10">
        <v>157</v>
      </c>
      <c r="D10">
        <v>6</v>
      </c>
      <c r="E10">
        <v>1</v>
      </c>
      <c r="F10">
        <v>0</v>
      </c>
      <c r="G10" s="3">
        <f t="shared" si="0"/>
        <v>589</v>
      </c>
    </row>
    <row r="11" spans="1:7" x14ac:dyDescent="0.3">
      <c r="A11" t="s">
        <v>7</v>
      </c>
      <c r="B11">
        <v>76</v>
      </c>
      <c r="C11">
        <v>267</v>
      </c>
      <c r="D11">
        <v>13</v>
      </c>
      <c r="E11">
        <v>4</v>
      </c>
      <c r="F11">
        <v>0</v>
      </c>
      <c r="G11" s="3">
        <f t="shared" si="0"/>
        <v>360</v>
      </c>
    </row>
    <row r="12" spans="1:7" x14ac:dyDescent="0.3">
      <c r="A12" t="s">
        <v>8</v>
      </c>
      <c r="B12">
        <v>79</v>
      </c>
      <c r="C12">
        <v>155</v>
      </c>
      <c r="D12">
        <v>69</v>
      </c>
      <c r="E12">
        <f>54-18</f>
        <v>36</v>
      </c>
      <c r="F12">
        <v>18</v>
      </c>
      <c r="G12" s="3">
        <f t="shared" si="0"/>
        <v>357</v>
      </c>
    </row>
    <row r="13" spans="1:7" x14ac:dyDescent="0.3">
      <c r="A13" t="s">
        <v>9</v>
      </c>
      <c r="B13">
        <v>22</v>
      </c>
      <c r="C13">
        <v>68</v>
      </c>
      <c r="D13">
        <v>34</v>
      </c>
      <c r="E13">
        <f>56-23</f>
        <v>33</v>
      </c>
      <c r="F13">
        <v>23</v>
      </c>
      <c r="G13" s="3">
        <f t="shared" si="0"/>
        <v>180</v>
      </c>
    </row>
    <row r="14" spans="1:7" x14ac:dyDescent="0.3">
      <c r="A14" t="s">
        <v>10</v>
      </c>
      <c r="B14">
        <v>6</v>
      </c>
      <c r="C14">
        <v>123</v>
      </c>
      <c r="D14">
        <v>8</v>
      </c>
      <c r="E14">
        <f>15-5</f>
        <v>10</v>
      </c>
      <c r="F14">
        <v>5</v>
      </c>
      <c r="G14" s="3">
        <f t="shared" si="0"/>
        <v>152</v>
      </c>
    </row>
    <row r="15" spans="1:7" x14ac:dyDescent="0.3">
      <c r="A15" t="s">
        <v>11</v>
      </c>
      <c r="B15">
        <v>35</v>
      </c>
      <c r="C15">
        <v>19</v>
      </c>
      <c r="D15">
        <v>3</v>
      </c>
      <c r="E15">
        <f>14-2</f>
        <v>12</v>
      </c>
      <c r="F15">
        <v>2</v>
      </c>
      <c r="G15" s="3">
        <f t="shared" si="0"/>
        <v>71</v>
      </c>
    </row>
    <row r="16" spans="1:7" x14ac:dyDescent="0.3">
      <c r="A16" t="s">
        <v>12</v>
      </c>
      <c r="B16">
        <v>22</v>
      </c>
      <c r="C16">
        <v>7</v>
      </c>
      <c r="D16">
        <v>0</v>
      </c>
      <c r="E16">
        <v>0</v>
      </c>
      <c r="F16">
        <v>0</v>
      </c>
      <c r="G16" s="3">
        <f t="shared" si="0"/>
        <v>29</v>
      </c>
    </row>
    <row r="17" spans="1:7" x14ac:dyDescent="0.3">
      <c r="A17" t="s">
        <v>13</v>
      </c>
      <c r="B17">
        <v>22</v>
      </c>
      <c r="C17">
        <v>4</v>
      </c>
      <c r="D17">
        <v>0</v>
      </c>
      <c r="E17">
        <v>1</v>
      </c>
      <c r="F17">
        <v>1</v>
      </c>
      <c r="G17" s="3">
        <f t="shared" si="0"/>
        <v>28</v>
      </c>
    </row>
    <row r="18" spans="1:7" x14ac:dyDescent="0.3">
      <c r="A18" t="s">
        <v>14</v>
      </c>
      <c r="B18">
        <v>4</v>
      </c>
      <c r="C18">
        <v>2</v>
      </c>
      <c r="D18">
        <v>3</v>
      </c>
      <c r="E18">
        <v>1</v>
      </c>
      <c r="F18">
        <v>8</v>
      </c>
      <c r="G18" s="3">
        <f t="shared" si="0"/>
        <v>18</v>
      </c>
    </row>
    <row r="19" spans="1:7" x14ac:dyDescent="0.3">
      <c r="B19" s="3">
        <f t="shared" ref="B19:F19" si="1">+SUM(B7:B18)</f>
        <v>1469</v>
      </c>
      <c r="C19" s="3">
        <f t="shared" si="1"/>
        <v>2136</v>
      </c>
      <c r="D19" s="3">
        <f t="shared" si="1"/>
        <v>762</v>
      </c>
      <c r="E19" s="3">
        <f t="shared" si="1"/>
        <v>580</v>
      </c>
      <c r="F19" s="3">
        <f t="shared" si="1"/>
        <v>364</v>
      </c>
      <c r="G19" s="3">
        <f>+SUM(G7:G18)</f>
        <v>5311</v>
      </c>
    </row>
  </sheetData>
  <mergeCells count="1">
    <mergeCell ref="B5:G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 EMR Client 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Newton, Blain</dc:creator>
  <cp:lastModifiedBy>Newton, Blain</cp:lastModifiedBy>
  <dcterms:created xsi:type="dcterms:W3CDTF">2017-08-11T19:23:07Z</dcterms:created>
  <dcterms:modified xsi:type="dcterms:W3CDTF">2017-08-11T19:25:16Z</dcterms:modified>
</cp:coreProperties>
</file>